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/>
  <mc:AlternateContent xmlns:mc="http://schemas.openxmlformats.org/markup-compatibility/2006">
    <mc:Choice Requires="x15">
      <x15ac:absPath xmlns:x15ac="http://schemas.microsoft.com/office/spreadsheetml/2010/11/ac" url="H:\schooladministratie\schooladministratie16-17\magazijn\"/>
    </mc:Choice>
  </mc:AlternateContent>
  <bookViews>
    <workbookView xWindow="0" yWindow="0" windowWidth="20490" windowHeight="7515"/>
  </bookViews>
  <sheets>
    <sheet name="Kasregister" sheetId="7" r:id="rId1"/>
    <sheet name="Blad1" sheetId="8" r:id="rId2"/>
  </sheets>
  <definedNames>
    <definedName name="_xlnm.Print_Titles" localSheetId="0">Kasregister!$A:$D,Kasregister!$3:$3</definedName>
    <definedName name="CategorieOpzoeken">Overzicht[Categorie]</definedName>
    <definedName name="Transactie">Registreren[#All]</definedName>
  </definedNames>
  <calcPr calcId="171027"/>
</workbook>
</file>

<file path=xl/calcChain.xml><?xml version="1.0" encoding="utf-8"?>
<calcChain xmlns="http://schemas.openxmlformats.org/spreadsheetml/2006/main">
  <c r="I4" i="7" l="1"/>
  <c r="I5" i="7"/>
  <c r="I6" i="7" s="1"/>
  <c r="I7" i="7" s="1"/>
  <c r="I8" i="7" s="1"/>
  <c r="I9" i="7" s="1"/>
  <c r="I10" i="7" s="1"/>
  <c r="I11" i="7" s="1"/>
  <c r="I12" i="7" s="1"/>
  <c r="I13" i="7" s="1"/>
  <c r="I14" i="7" s="1"/>
  <c r="I15" i="7" s="1"/>
  <c r="H1" i="7" l="1"/>
</calcChain>
</file>

<file path=xl/comments1.xml><?xml version="1.0" encoding="utf-8"?>
<comments xmlns="http://schemas.openxmlformats.org/spreadsheetml/2006/main">
  <authors>
    <author>Auteur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Tip voor het kasregister: </t>
        </r>
        <r>
          <rPr>
            <sz val="9"/>
            <color indexed="81"/>
            <rFont val="Tahoma"/>
            <family val="2"/>
          </rPr>
          <t>Storting moet hier blijven om ervoor te zorgen dat het huidige saldo juist wordt berekend.</t>
        </r>
      </text>
    </comment>
  </commentList>
</comments>
</file>

<file path=xl/sharedStrings.xml><?xml version="1.0" encoding="utf-8"?>
<sst xmlns="http://schemas.openxmlformats.org/spreadsheetml/2006/main" count="52" uniqueCount="43">
  <si>
    <t>Uitgavenoverzicht</t>
  </si>
  <si>
    <t>Categorie</t>
  </si>
  <si>
    <t>Boodschappen</t>
  </si>
  <si>
    <t>Water, gas, elektriciteit</t>
  </si>
  <si>
    <t>Totaal</t>
  </si>
  <si>
    <t>Beschrijving</t>
  </si>
  <si>
    <t>Beginsaldo</t>
  </si>
  <si>
    <t>Licht &amp; Energie</t>
  </si>
  <si>
    <t>Huidig saldo</t>
  </si>
  <si>
    <t>Opname (-)</t>
  </si>
  <si>
    <t>Storting (+)</t>
  </si>
  <si>
    <t>Saldo</t>
  </si>
  <si>
    <t>huur/hypotheek</t>
  </si>
  <si>
    <t>café / disco</t>
  </si>
  <si>
    <t xml:space="preserve">inkomsten(salaris) </t>
  </si>
  <si>
    <t>scooter</t>
  </si>
  <si>
    <t xml:space="preserve">ziektekosten </t>
  </si>
  <si>
    <t>dagelijkse benodigdheden</t>
  </si>
  <si>
    <t>vrije tijd</t>
  </si>
  <si>
    <t>verzekering</t>
  </si>
  <si>
    <t>ziektekosten</t>
  </si>
  <si>
    <t>verzekering / brandstof</t>
  </si>
  <si>
    <t>verzekering/ brandstof</t>
  </si>
  <si>
    <t xml:space="preserve">auto </t>
  </si>
  <si>
    <t>hobby /sport</t>
  </si>
  <si>
    <t>kies zelf wat je hebt; een auto of scooter</t>
  </si>
  <si>
    <t xml:space="preserve">vraag: houd je van dit salaris nog geld over ? </t>
  </si>
  <si>
    <t xml:space="preserve">neem aan de rechterkant de uitgaven over ( opname) </t>
  </si>
  <si>
    <t xml:space="preserve">Als je te kort komt, waarop zou je kunnen bezuinigen ? </t>
  </si>
  <si>
    <t>antwoord: ---------------</t>
  </si>
  <si>
    <t>scooter (verzekering /brandstof)</t>
  </si>
  <si>
    <t xml:space="preserve">auto (verzekering/brandstof) </t>
  </si>
  <si>
    <t>mobiel abonnement</t>
  </si>
  <si>
    <t>abonnement</t>
  </si>
  <si>
    <t xml:space="preserve">mobiel </t>
  </si>
  <si>
    <t>woning</t>
  </si>
  <si>
    <t>hobby/sport</t>
  </si>
  <si>
    <t>kleding</t>
  </si>
  <si>
    <t>schoenen</t>
  </si>
  <si>
    <t>internet/film  abonnement</t>
  </si>
  <si>
    <t>internet/film</t>
  </si>
  <si>
    <t>mijn salaris is € 2200,-</t>
  </si>
  <si>
    <t>vissen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</si>
</sst>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€&quot;\ #,##0.00"/>
  </numFmts>
  <fonts count="16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i/>
      <sz val="11"/>
      <color rgb="FFFFFF00"/>
      <name val="Calibri"/>
      <family val="2"/>
      <scheme val="minor"/>
    </font>
    <font>
      <i/>
      <sz val="11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3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ill="1"/>
    <xf numFmtId="0" fontId="2" fillId="2" borderId="0" xfId="3" applyFill="1">
      <alignment vertical="center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top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165" fontId="0" fillId="2" borderId="0" xfId="0" applyNumberFormat="1" applyFont="1" applyFill="1" applyBorder="1" applyAlignment="1">
      <alignment vertical="center"/>
    </xf>
    <xf numFmtId="165" fontId="0" fillId="2" borderId="0" xfId="0" applyNumberFormat="1" applyFont="1" applyFill="1" applyBorder="1" applyAlignment="1"/>
    <xf numFmtId="0" fontId="0" fillId="2" borderId="0" xfId="0" applyFont="1" applyFill="1" applyBorder="1" applyAlignment="1"/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 indent="5"/>
    </xf>
    <xf numFmtId="165" fontId="0" fillId="0" borderId="0" xfId="0" applyNumberFormat="1" applyFont="1" applyFill="1" applyBorder="1"/>
    <xf numFmtId="165" fontId="0" fillId="0" borderId="0" xfId="0" applyNumberFormat="1"/>
    <xf numFmtId="165" fontId="0" fillId="0" borderId="0" xfId="0" applyNumberFormat="1" applyAlignment="1">
      <alignment horizontal="right" vertical="center" indent="5"/>
    </xf>
    <xf numFmtId="165" fontId="0" fillId="2" borderId="0" xfId="0" applyNumberFormat="1" applyFill="1"/>
    <xf numFmtId="0" fontId="11" fillId="2" borderId="0" xfId="0" applyFont="1" applyFill="1"/>
    <xf numFmtId="165" fontId="0" fillId="5" borderId="0" xfId="0" applyNumberFormat="1" applyFont="1" applyFill="1" applyBorder="1" applyAlignment="1">
      <alignment horizontal="right"/>
    </xf>
    <xf numFmtId="0" fontId="12" fillId="0" borderId="0" xfId="0" applyFont="1"/>
    <xf numFmtId="165" fontId="12" fillId="0" borderId="0" xfId="0" applyNumberFormat="1" applyFont="1"/>
    <xf numFmtId="165" fontId="0" fillId="6" borderId="0" xfId="0" applyNumberFormat="1" applyFont="1" applyFill="1" applyBorder="1" applyAlignment="1">
      <alignment horizontal="right"/>
    </xf>
    <xf numFmtId="0" fontId="13" fillId="2" borderId="0" xfId="0" applyFont="1" applyFill="1"/>
    <xf numFmtId="0" fontId="14" fillId="2" borderId="0" xfId="0" applyFont="1" applyFill="1" applyAlignment="1">
      <alignment vertical="top"/>
    </xf>
    <xf numFmtId="0" fontId="15" fillId="2" borderId="0" xfId="0" applyFont="1" applyFill="1" applyAlignment="1">
      <alignment vertical="top"/>
    </xf>
    <xf numFmtId="165" fontId="0" fillId="4" borderId="0" xfId="0" applyNumberFormat="1" applyFont="1" applyFill="1" applyBorder="1" applyAlignment="1" applyProtection="1">
      <alignment horizontal="right"/>
      <protection locked="0" hidden="1"/>
    </xf>
    <xf numFmtId="165" fontId="0" fillId="4" borderId="0" xfId="0" applyNumberFormat="1" applyFont="1" applyFill="1" applyBorder="1" applyProtection="1">
      <protection locked="0" hidden="1"/>
    </xf>
    <xf numFmtId="165" fontId="0" fillId="4" borderId="0" xfId="0" applyNumberFormat="1" applyFill="1" applyProtection="1">
      <protection locked="0" hidden="1"/>
    </xf>
    <xf numFmtId="165" fontId="0" fillId="0" borderId="0" xfId="0" applyNumberFormat="1" applyAlignment="1" applyProtection="1">
      <alignment horizontal="right" vertical="center" indent="5"/>
      <protection locked="0" hidden="1"/>
    </xf>
    <xf numFmtId="0" fontId="8" fillId="3" borderId="0" xfId="1" applyFont="1" applyBorder="1" applyAlignment="1">
      <alignment horizontal="left" vertical="center"/>
    </xf>
    <xf numFmtId="165" fontId="7" fillId="2" borderId="0" xfId="2" applyNumberFormat="1" applyFont="1" applyFill="1" applyAlignment="1">
      <alignment horizontal="right" vertical="center" indent="5"/>
    </xf>
  </cellXfs>
  <cellStyles count="5">
    <cellStyle name="Kop 1" xfId="2" builtinId="16" customBuiltin="1"/>
    <cellStyle name="Kop 2" xfId="3" builtinId="17" customBuiltin="1"/>
    <cellStyle name="Kop 3" xfId="4" builtinId="18" customBuiltin="1"/>
    <cellStyle name="Standaard" xfId="0" builtinId="0" customBuiltin="1"/>
    <cellStyle name="Titel" xfId="1" builtinId="15" customBuiltin="1"/>
  </cellStyles>
  <dxfs count="16">
    <dxf>
      <numFmt numFmtId="165" formatCode="&quot;€&quot;\ 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5" formatCode="&quot;€&quot;\ 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numFmt numFmtId="165" formatCode="&quot;€&quot;\ #,##0.00"/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Overzicht kasregister" pivot="0" count="2">
      <tableStyleElement type="wholeTable" dxfId="15"/>
      <tableStyleElement type="secondRowStripe" dxfId="14"/>
    </tableStyle>
    <tableStyle name="Kasregister" pivot="0" count="2">
      <tableStyleElement type="headerRow" dxfId="13"/>
      <tableStyleElement type="secondRowStripe" dxfId="12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Registreren" displayName="Registreren" ref="E3:I15" headerRowDxfId="10">
  <tableColumns count="5">
    <tableColumn id="7" name="Beschrijving" totalsRowDxfId="9"/>
    <tableColumn id="2" name="Categorie" totalsRowDxfId="8"/>
    <tableColumn id="3" name="Opname (-)" totalsRowFunction="sum" dataDxfId="7"/>
    <tableColumn id="4" name="Storting (+)" totalsRowFunction="sum" dataDxfId="6" totalsRowDxfId="5"/>
    <tableColumn id="5" name="Saldo" dataDxfId="4">
      <calculatedColumnFormula>IF(ISBLANK(Registreren[[#This Row],[Opname (-)]]),I3+Registreren[[#This Row],[Storting (+)]],I3-Registreren[[#This Row],[Opname (-)]])</calculatedColumnFormula>
    </tableColumn>
  </tableColumns>
  <tableStyleInfo name="Kasregister" showFirstColumn="0" showLastColumn="0" showRowStripes="1" showColumnStripes="0"/>
  <extLst>
    <ext xmlns:x14="http://schemas.microsoft.com/office/spreadsheetml/2009/9/main" uri="{504A1905-F514-4f6f-8877-14C23A59335A}">
      <x14:table altText="Kasregister" altTextSummary="Een lijst met cheque- en betaalpasgegevens, zoals beschrijving, categorie, opname, storting en berekend saldo."/>
    </ext>
  </extLst>
</table>
</file>

<file path=xl/tables/table2.xml><?xml version="1.0" encoding="utf-8"?>
<table xmlns="http://schemas.openxmlformats.org/spreadsheetml/2006/main" id="3" name="Overzicht" displayName="Overzicht" ref="B4:C16" totalsRowShown="0" headerRowDxfId="3" dataDxfId="2">
  <tableColumns count="2">
    <tableColumn id="1" name="Categorie" dataDxfId="1"/>
    <tableColumn id="2" name="Totaal" dataDxfId="0"/>
  </tableColumns>
  <tableStyleInfo name="Overzicht kasregister" showFirstColumn="0" showLastColumn="0" showRowStripes="0" showColumnStripes="0"/>
  <extLst>
    <ext xmlns:x14="http://schemas.microsoft.com/office/spreadsheetml/2009/9/main" uri="{504A1905-F514-4f6f-8877-14C23A59335A}">
      <x14:table altText="Uitgavenoverzicht" altTextSummary="Overzicht van cheques en betaalpassen per categorie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I22"/>
  <sheetViews>
    <sheetView showGridLines="0" showRowColHeaders="0" tabSelected="1" zoomScale="125" zoomScaleNormal="125" workbookViewId="0">
      <selection activeCell="G5" sqref="G5"/>
    </sheetView>
  </sheetViews>
  <sheetFormatPr defaultRowHeight="18.75" customHeight="1" x14ac:dyDescent="0.25"/>
  <cols>
    <col min="1" max="1" width="2.5703125" style="7" customWidth="1"/>
    <col min="2" max="2" width="22" style="7" customWidth="1"/>
    <col min="3" max="3" width="12.5703125" style="7" customWidth="1"/>
    <col min="4" max="4" width="11.7109375" style="13" customWidth="1"/>
    <col min="5" max="5" width="24.28515625" customWidth="1"/>
    <col min="6" max="6" width="22.42578125" customWidth="1"/>
    <col min="7" max="8" width="14.85546875" style="26" customWidth="1"/>
    <col min="9" max="9" width="28.5703125" style="27" customWidth="1"/>
  </cols>
  <sheetData>
    <row r="1" spans="1:9" ht="25.5" customHeight="1" x14ac:dyDescent="0.25">
      <c r="A1" s="41" t="s">
        <v>41</v>
      </c>
      <c r="B1" s="41"/>
      <c r="C1" s="41"/>
      <c r="D1" s="41"/>
      <c r="E1" s="7"/>
      <c r="F1" s="7"/>
      <c r="G1" s="18" t="s">
        <v>8</v>
      </c>
      <c r="H1" s="42">
        <f>SUM(Registreren[Storting (+)])-SUM(Registreren[Opname (-)])</f>
        <v>2200</v>
      </c>
      <c r="I1" s="42"/>
    </row>
    <row r="2" spans="1:9" ht="28.5" customHeight="1" x14ac:dyDescent="0.5">
      <c r="A2" s="41"/>
      <c r="B2" s="41"/>
      <c r="C2" s="41"/>
      <c r="D2" s="41"/>
      <c r="E2" s="3"/>
      <c r="F2" s="3"/>
      <c r="G2" s="19"/>
      <c r="H2" s="42"/>
      <c r="I2" s="42"/>
    </row>
    <row r="3" spans="1:9" ht="33" customHeight="1" x14ac:dyDescent="0.3">
      <c r="B3" s="8" t="s">
        <v>0</v>
      </c>
      <c r="C3" s="4"/>
      <c r="D3" s="9"/>
      <c r="E3" s="14" t="s">
        <v>5</v>
      </c>
      <c r="F3" s="14" t="s">
        <v>1</v>
      </c>
      <c r="G3" s="16" t="s">
        <v>9</v>
      </c>
      <c r="H3" s="16" t="s">
        <v>10</v>
      </c>
      <c r="I3" s="17" t="s">
        <v>11</v>
      </c>
    </row>
    <row r="4" spans="1:9" ht="18.75" customHeight="1" x14ac:dyDescent="0.25">
      <c r="B4" s="5" t="s">
        <v>1</v>
      </c>
      <c r="C4" s="6" t="s">
        <v>4</v>
      </c>
      <c r="D4" s="10"/>
      <c r="E4" s="2" t="s">
        <v>6</v>
      </c>
      <c r="F4" s="2" t="s">
        <v>14</v>
      </c>
      <c r="G4" s="33"/>
      <c r="H4" s="30">
        <v>2200</v>
      </c>
      <c r="I4" s="24">
        <f>Registreren[[#This Row],[Storting (+)]]</f>
        <v>2200</v>
      </c>
    </row>
    <row r="5" spans="1:9" ht="18.75" customHeight="1" x14ac:dyDescent="0.25">
      <c r="B5" s="5" t="s">
        <v>14</v>
      </c>
      <c r="C5" s="20">
        <v>2200</v>
      </c>
      <c r="D5" s="11"/>
      <c r="E5" s="2" t="s">
        <v>35</v>
      </c>
      <c r="F5" s="2" t="s">
        <v>12</v>
      </c>
      <c r="G5" s="37"/>
      <c r="H5" s="23"/>
      <c r="I5" s="24">
        <f>IF(ISBLANK(Registreren[[#This Row],[Opname (-)]]),I4+Registreren[[#This Row],[Storting (+)]],I4-Registreren[[#This Row],[Opname (-)]])</f>
        <v>2200</v>
      </c>
    </row>
    <row r="6" spans="1:9" ht="18.75" customHeight="1" x14ac:dyDescent="0.25">
      <c r="B6" s="5" t="s">
        <v>2</v>
      </c>
      <c r="C6" s="20">
        <v>125</v>
      </c>
      <c r="D6" s="11"/>
      <c r="E6" s="2" t="s">
        <v>7</v>
      </c>
      <c r="F6" s="2" t="s">
        <v>3</v>
      </c>
      <c r="G6" s="37"/>
      <c r="H6" s="23"/>
      <c r="I6" s="24">
        <f>IF(ISBLANK(Registreren[[#This Row],[Opname (-)]]),I5+Registreren[[#This Row],[Storting (+)]],I5-Registreren[[#This Row],[Opname (-)]])</f>
        <v>2200</v>
      </c>
    </row>
    <row r="7" spans="1:9" ht="18.75" customHeight="1" x14ac:dyDescent="0.25">
      <c r="B7" s="5" t="s">
        <v>13</v>
      </c>
      <c r="C7" s="20">
        <v>85</v>
      </c>
      <c r="D7" s="11"/>
      <c r="E7" s="2" t="s">
        <v>17</v>
      </c>
      <c r="F7" s="2" t="s">
        <v>2</v>
      </c>
      <c r="G7" s="37"/>
      <c r="H7" s="23"/>
      <c r="I7" s="24">
        <f>IF(ISBLANK(Registreren[[#This Row],[Opname (-)]]),I6+Registreren[[#This Row],[Storting (+)]],I6-Registreren[[#This Row],[Opname (-)]])</f>
        <v>2200</v>
      </c>
    </row>
    <row r="8" spans="1:9" ht="18.75" customHeight="1" x14ac:dyDescent="0.25">
      <c r="B8" s="5" t="s">
        <v>12</v>
      </c>
      <c r="C8" s="20">
        <v>700</v>
      </c>
      <c r="D8" s="11"/>
      <c r="E8" s="2" t="s">
        <v>18</v>
      </c>
      <c r="F8" s="1" t="s">
        <v>13</v>
      </c>
      <c r="G8" s="37"/>
      <c r="H8" s="23"/>
      <c r="I8" s="24">
        <f>IF(ISBLANK(Registreren[[#This Row],[Opname (-)]]),I7+Registreren[[#This Row],[Storting (+)]],I7-Registreren[[#This Row],[Opname (-)]])</f>
        <v>2200</v>
      </c>
    </row>
    <row r="9" spans="1:9" ht="18.75" customHeight="1" x14ac:dyDescent="0.25">
      <c r="B9" s="5" t="s">
        <v>3</v>
      </c>
      <c r="C9" s="20">
        <v>140</v>
      </c>
      <c r="D9" s="11"/>
      <c r="E9" s="1" t="s">
        <v>37</v>
      </c>
      <c r="F9" t="s">
        <v>38</v>
      </c>
      <c r="G9" s="38"/>
      <c r="H9" s="25"/>
      <c r="I9" s="24">
        <f>IF(ISBLANK(Registreren[[#This Row],[Opname (-)]]),I8+Registreren[[#This Row],[Storting (+)]],I8-Registreren[[#This Row],[Opname (-)]])</f>
        <v>2200</v>
      </c>
    </row>
    <row r="10" spans="1:9" ht="18.75" customHeight="1" x14ac:dyDescent="0.25">
      <c r="B10" s="22" t="s">
        <v>30</v>
      </c>
      <c r="C10" s="21">
        <v>75</v>
      </c>
      <c r="D10" s="12"/>
      <c r="E10" t="s">
        <v>19</v>
      </c>
      <c r="F10" t="s">
        <v>20</v>
      </c>
      <c r="G10" s="39"/>
      <c r="I10" s="27">
        <f>IF(ISBLANK(Registreren[[#This Row],[Opname (-)]]),I9+Registreren[[#This Row],[Storting (+)]],I9-Registreren[[#This Row],[Opname (-)]])</f>
        <v>2200</v>
      </c>
    </row>
    <row r="11" spans="1:9" ht="18.75" customHeight="1" x14ac:dyDescent="0.25">
      <c r="B11" s="7" t="s">
        <v>31</v>
      </c>
      <c r="C11" s="28">
        <v>230</v>
      </c>
      <c r="E11" t="s">
        <v>21</v>
      </c>
      <c r="F11" t="s">
        <v>15</v>
      </c>
      <c r="G11" s="39"/>
      <c r="I11" s="27">
        <f>IF(ISBLANK(Registreren[[#This Row],[Opname (-)]]),I10+Registreren[[#This Row],[Storting (+)]],I10-Registreren[[#This Row],[Opname (-)]])</f>
        <v>2200</v>
      </c>
    </row>
    <row r="12" spans="1:9" ht="18.75" customHeight="1" x14ac:dyDescent="0.25">
      <c r="B12" s="7" t="s">
        <v>16</v>
      </c>
      <c r="C12" s="28">
        <v>130</v>
      </c>
      <c r="E12" t="s">
        <v>22</v>
      </c>
      <c r="F12" t="s">
        <v>23</v>
      </c>
      <c r="G12" s="39"/>
      <c r="I12" s="27">
        <f>IF(ISBLANK(Registreren[[#This Row],[Opname (-)]]),I11+Registreren[[#This Row],[Storting (+)]],I11-Registreren[[#This Row],[Opname (-)]])</f>
        <v>2200</v>
      </c>
    </row>
    <row r="13" spans="1:9" ht="18.75" customHeight="1" x14ac:dyDescent="0.25">
      <c r="B13" s="15" t="s">
        <v>32</v>
      </c>
      <c r="C13" s="28">
        <v>35</v>
      </c>
      <c r="E13" t="s">
        <v>24</v>
      </c>
      <c r="F13" t="s">
        <v>42</v>
      </c>
      <c r="G13" s="39"/>
      <c r="I13" s="27">
        <f>IF(ISBLANK(Registreren[[#This Row],[Opname (-)]]),I12+Registreren[[#This Row],[Storting (+)]],I12-Registreren[[#This Row],[Opname (-)]])</f>
        <v>2200</v>
      </c>
    </row>
    <row r="14" spans="1:9" ht="18.75" customHeight="1" x14ac:dyDescent="0.25">
      <c r="B14" s="7" t="s">
        <v>39</v>
      </c>
      <c r="C14" s="28">
        <v>45</v>
      </c>
      <c r="E14" t="s">
        <v>33</v>
      </c>
      <c r="F14" t="s">
        <v>34</v>
      </c>
      <c r="G14" s="39"/>
      <c r="I14" s="27">
        <f>IF(ISBLANK(Registreren[[#This Row],[Opname (-)]]),I13+Registreren[[#This Row],[Storting (+)]],I13-Registreren[[#This Row],[Opname (-)]])</f>
        <v>2200</v>
      </c>
    </row>
    <row r="15" spans="1:9" ht="18.75" customHeight="1" x14ac:dyDescent="0.25">
      <c r="B15" s="15" t="s">
        <v>36</v>
      </c>
      <c r="C15" s="28">
        <v>25</v>
      </c>
      <c r="E15" t="s">
        <v>33</v>
      </c>
      <c r="F15" t="s">
        <v>40</v>
      </c>
      <c r="G15" s="39"/>
      <c r="I15" s="27">
        <f>IF(ISBLANK(Registreren[[#This Row],[Opname (-)]]),I14+Registreren[[#This Row],[Storting (+)]],I14-Registreren[[#This Row],[Opname (-)]])</f>
        <v>2200</v>
      </c>
    </row>
    <row r="16" spans="1:9" ht="18.75" customHeight="1" x14ac:dyDescent="0.25">
      <c r="B16" s="15" t="s">
        <v>37</v>
      </c>
      <c r="C16" s="28">
        <v>130</v>
      </c>
    </row>
    <row r="17" spans="2:9" ht="18.75" customHeight="1" x14ac:dyDescent="0.25">
      <c r="B17" s="15"/>
      <c r="F17" s="31" t="s">
        <v>26</v>
      </c>
      <c r="G17" s="32"/>
      <c r="H17" s="32"/>
      <c r="I17" s="40" t="s">
        <v>29</v>
      </c>
    </row>
    <row r="18" spans="2:9" ht="18.75" customHeight="1" x14ac:dyDescent="0.25">
      <c r="B18" s="36"/>
      <c r="F18" s="31" t="s">
        <v>28</v>
      </c>
      <c r="G18" s="32"/>
      <c r="H18" s="32"/>
      <c r="I18" s="40" t="s">
        <v>29</v>
      </c>
    </row>
    <row r="19" spans="2:9" ht="18.75" customHeight="1" x14ac:dyDescent="0.25">
      <c r="B19" s="35" t="s">
        <v>27</v>
      </c>
    </row>
    <row r="20" spans="2:9" ht="18.75" customHeight="1" x14ac:dyDescent="0.25">
      <c r="B20" s="34" t="s">
        <v>25</v>
      </c>
    </row>
    <row r="22" spans="2:9" ht="18.75" customHeight="1" x14ac:dyDescent="0.25">
      <c r="B22" s="29"/>
    </row>
  </sheetData>
  <sheetProtection algorithmName="SHA-512" hashValue="EgQGNWRZ7lJG7/rzb7Cxl7VdQ6kgzy1721gll9hUglxAQl+twHJtZ+o6fLsqgc6MOCIbnoVNlE/sf+BqDi0mng==" saltValue="NN2SauX8XNPMwGsLSL+yKA==" spinCount="100000" sheet="1" objects="1" scenarios="1"/>
  <mergeCells count="2">
    <mergeCell ref="A1:D2"/>
    <mergeCell ref="H1:I2"/>
  </mergeCells>
  <conditionalFormatting sqref="I4:I15">
    <cfRule type="expression" dxfId="11" priority="1">
      <formula>I4&lt;0</formula>
    </cfRule>
  </conditionalFormatting>
  <dataValidations count="1">
    <dataValidation type="list" errorStyle="warning" allowBlank="1" showInputMessage="1" errorTitle="Foutje.." sqref="F4:F8">
      <formula1>CategorieOpzoeken</formula1>
    </dataValidation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I4" calculatedColumn="1"/>
  </ignoredErrors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6DE0BD92FAC48B76C7D0FC08B6828" ma:contentTypeVersion="8" ma:contentTypeDescription="Een nieuw document maken." ma:contentTypeScope="" ma:versionID="1e0ed6bed06540046765cf66c7a989b1">
  <xsd:schema xmlns:xsd="http://www.w3.org/2001/XMLSchema" xmlns:xs="http://www.w3.org/2001/XMLSchema" xmlns:p="http://schemas.microsoft.com/office/2006/metadata/properties" xmlns:ns2="72c15c03-160c-41e9-9c47-23211be9e973" xmlns:ns3="42366b5a-bc32-4d88-9c8f-d4ad65b87cd5" targetNamespace="http://schemas.microsoft.com/office/2006/metadata/properties" ma:root="true" ma:fieldsID="0618dcfb660230f37e096a877e80cac0" ns2:_="" ns3:_="">
    <xsd:import namespace="72c15c03-160c-41e9-9c47-23211be9e973"/>
    <xsd:import namespace="42366b5a-bc32-4d88-9c8f-d4ad65b87c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c15c03-160c-41e9-9c47-23211be9e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66b5a-bc32-4d88-9c8f-d4ad65b87cd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D28DC7-16B4-4E6C-8FB6-CDC091572BBF}"/>
</file>

<file path=customXml/itemProps2.xml><?xml version="1.0" encoding="utf-8"?>
<ds:datastoreItem xmlns:ds="http://schemas.openxmlformats.org/officeDocument/2006/customXml" ds:itemID="{A8E813D0-A59F-4186-B3E5-EB8E3E379B06}"/>
</file>

<file path=customXml/itemProps3.xml><?xml version="1.0" encoding="utf-8"?>
<ds:datastoreItem xmlns:ds="http://schemas.openxmlformats.org/officeDocument/2006/customXml" ds:itemID="{467D6EB8-987A-4FF4-8010-B62DF91143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Kasregister</vt:lpstr>
      <vt:lpstr>Blad1</vt:lpstr>
      <vt:lpstr>Kasregister!Afdruktitels</vt:lpstr>
      <vt:lpstr>CategorieOpzoeken</vt:lpstr>
      <vt:lpstr>Transactie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persoonlijke uitgaven-inkomsten1</dc:title>
  <dc:creator>Beheerder</dc:creator>
  <cp:lastModifiedBy>J.J.Görtzen</cp:lastModifiedBy>
  <dcterms:created xsi:type="dcterms:W3CDTF">2013-11-22T00:33:08Z</dcterms:created>
  <dcterms:modified xsi:type="dcterms:W3CDTF">2017-05-03T08:33:13Z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0x0101003076DE0BD92FAC48B76C7D0FC08B6828</vt:lpwstr>
  </property>
</Properties>
</file>